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gendas - Minutes - Recordings\Agendas\Equipment Evaluation Committee\June Packet\"/>
    </mc:Choice>
  </mc:AlternateContent>
  <bookViews>
    <workbookView xWindow="240" yWindow="-135" windowWidth="10665" windowHeight="12150"/>
  </bookViews>
  <sheets>
    <sheet name="Equipment Quotes" sheetId="8" r:id="rId1"/>
    <sheet name="Election Fees" sheetId="5" r:id="rId2"/>
  </sheets>
  <definedNames>
    <definedName name="_xlchart.v1.0" hidden="1">'Election Fees'!$A$5:$A$27</definedName>
    <definedName name="_xlchart.v1.1" hidden="1">'Election Fees'!$B$4</definedName>
    <definedName name="_xlchart.v1.10" hidden="1">'Election Fees'!$F$5:$F$27</definedName>
    <definedName name="_xlchart.v1.11" hidden="1">'Election Fees'!$G$4</definedName>
    <definedName name="_xlchart.v1.12" hidden="1">'Election Fees'!$G$5:$G$27</definedName>
    <definedName name="_xlchart.v1.13" hidden="1">'Election Fees'!$H$4</definedName>
    <definedName name="_xlchart.v1.14" hidden="1">'Election Fees'!$H$5:$H$27</definedName>
    <definedName name="_xlchart.v1.15" hidden="1">'Election Fees'!$I$4</definedName>
    <definedName name="_xlchart.v1.16" hidden="1">'Election Fees'!$I$5:$I$27</definedName>
    <definedName name="_xlchart.v1.2" hidden="1">'Election Fees'!$B$5:$B$27</definedName>
    <definedName name="_xlchart.v1.3" hidden="1">'Election Fees'!$C$4</definedName>
    <definedName name="_xlchart.v1.4" hidden="1">'Election Fees'!$C$5:$C$27</definedName>
    <definedName name="_xlchart.v1.5" hidden="1">'Election Fees'!$D$4</definedName>
    <definedName name="_xlchart.v1.6" hidden="1">'Election Fees'!$D$5:$D$27</definedName>
    <definedName name="_xlchart.v1.7" hidden="1">'Election Fees'!$E$4</definedName>
    <definedName name="_xlchart.v1.8" hidden="1">'Election Fees'!$E$5:$E$27</definedName>
    <definedName name="_xlchart.v1.9" hidden="1">'Election Fees'!$F$4</definedName>
  </definedNames>
  <calcPr calcId="162913"/>
</workbook>
</file>

<file path=xl/calcChain.xml><?xml version="1.0" encoding="utf-8"?>
<calcChain xmlns="http://schemas.openxmlformats.org/spreadsheetml/2006/main">
  <c r="K27" i="5" l="1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J28" i="5"/>
  <c r="I28" i="5"/>
  <c r="H28" i="5"/>
  <c r="G28" i="5"/>
  <c r="F28" i="5"/>
  <c r="E28" i="5"/>
  <c r="D28" i="5"/>
  <c r="C28" i="5"/>
  <c r="B28" i="5"/>
</calcChain>
</file>

<file path=xl/sharedStrings.xml><?xml version="1.0" encoding="utf-8"?>
<sst xmlns="http://schemas.openxmlformats.org/spreadsheetml/2006/main" count="68" uniqueCount="65">
  <si>
    <t>Total</t>
  </si>
  <si>
    <t>Birch</t>
  </si>
  <si>
    <t>Corning</t>
  </si>
  <si>
    <t>Harding</t>
  </si>
  <si>
    <t>Harrison</t>
  </si>
  <si>
    <t>King</t>
  </si>
  <si>
    <t>Merrill - T</t>
  </si>
  <si>
    <t>Pine River</t>
  </si>
  <si>
    <t>Rock Falls</t>
  </si>
  <si>
    <t>Russell</t>
  </si>
  <si>
    <t>Schley</t>
  </si>
  <si>
    <t>Scott</t>
  </si>
  <si>
    <t>Skanawan</t>
  </si>
  <si>
    <t>Somo</t>
  </si>
  <si>
    <t>Tomahawk - T</t>
  </si>
  <si>
    <t>Wilson</t>
  </si>
  <si>
    <t>Bradley</t>
  </si>
  <si>
    <t>Merrill - C</t>
  </si>
  <si>
    <t>Tomahawk - C</t>
  </si>
  <si>
    <t>Merrill School</t>
  </si>
  <si>
    <t>Tomahawk School</t>
  </si>
  <si>
    <t>Rhinelander School</t>
  </si>
  <si>
    <t>Prentice School</t>
  </si>
  <si>
    <t>Leasing Fees for DS 200 not billed</t>
  </si>
  <si>
    <t>Totals Include:  Poll Books, SVRS Fees/WisVote  Fees, AutoMark CodingAutoMark Maintenance Fees, DS 200 Coding, Publishing, Supplies, Ballots</t>
  </si>
  <si>
    <t>DS-200 Maintanance not billed since purchase in 2010 (AutoMark $262.97, DS 200 $291.77)</t>
  </si>
  <si>
    <t>Election Day Paperwork not billed ($56.56)</t>
  </si>
  <si>
    <t>ELECTION EQUIPMENT QUOTES</t>
  </si>
  <si>
    <t>Tabuation Hardware</t>
  </si>
  <si>
    <t>Express Vote Universal Voting System (Qty 25)</t>
  </si>
  <si>
    <t>ExpressVote Soft-Sided Case (25)</t>
  </si>
  <si>
    <t>Election Services</t>
  </si>
  <si>
    <t>Implementation Services (Equipment Operations Training)</t>
  </si>
  <si>
    <t>Tabulation Equipment Installation</t>
  </si>
  <si>
    <t>1 Year Hardware and Software Warranty</t>
  </si>
  <si>
    <t>Shipping and Handling</t>
  </si>
  <si>
    <t>ExpressVote Annual Maintenance and Support Fees</t>
  </si>
  <si>
    <t>ExpressVote Annual Post Warranty Firmware License and Maintenance Support Fees</t>
  </si>
  <si>
    <t xml:space="preserve">ES &amp;S </t>
  </si>
  <si>
    <t>(Does not include current fees associated with DS200)</t>
  </si>
  <si>
    <t>AVERAGE</t>
  </si>
  <si>
    <t>COMMAND CENTRAL (DOMINION)</t>
  </si>
  <si>
    <t>ImageCast Evolution (ICE) Precinct Tabulator (30)</t>
  </si>
  <si>
    <t>255, 030.00</t>
  </si>
  <si>
    <t>Digital Modem (4)</t>
  </si>
  <si>
    <t>Acceptance Testing, Installation, Training (30)</t>
  </si>
  <si>
    <t>ImageCast Tabulators</t>
  </si>
  <si>
    <t>Democracy Suite Election Management System (EMS)</t>
  </si>
  <si>
    <t>Delivery</t>
  </si>
  <si>
    <t>Hardware - EMS Client Workstation Kit</t>
  </si>
  <si>
    <t>Software - Democracy Suite Light</t>
  </si>
  <si>
    <t>Hardware - RTM</t>
  </si>
  <si>
    <t>Software - RTM</t>
  </si>
  <si>
    <t>EMS Hardward/Software Installation, Testing &amp; Training</t>
  </si>
  <si>
    <t>Estimated Delivery</t>
  </si>
  <si>
    <t>Discount of Initial Equipment and Software</t>
  </si>
  <si>
    <t>Ongoing Annual Costs</t>
  </si>
  <si>
    <t>Tabulator Firmware(30)</t>
  </si>
  <si>
    <t>per unit</t>
  </si>
  <si>
    <t>On-Demand Ballot Printer (1)</t>
  </si>
  <si>
    <t>RTR Annual Software License</t>
  </si>
  <si>
    <t>RTM Annual Software License</t>
  </si>
  <si>
    <t>Data Service Agreement &amp; Hardware Maintenance Agreement - Modem (4)</t>
  </si>
  <si>
    <t>Hardware Maintenance Agreement - ICE (30)</t>
  </si>
  <si>
    <t>Data Services Agreement &amp; HardwardMaintenance Agreement -  Modem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</si>
</sst>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Border="1"/>
    <xf numFmtId="164" fontId="2" fillId="0" borderId="0" xfId="0" applyNumberFormat="1" applyFont="1" applyBorder="1"/>
    <xf numFmtId="0" fontId="1" fillId="0" borderId="0" xfId="0" applyFont="1"/>
    <xf numFmtId="0" fontId="7" fillId="0" borderId="0" xfId="0" applyFont="1"/>
    <xf numFmtId="164" fontId="1" fillId="0" borderId="0" xfId="0" applyNumberFormat="1" applyFont="1" applyFill="1"/>
    <xf numFmtId="164" fontId="1" fillId="0" borderId="1" xfId="0" applyNumberFormat="1" applyFont="1" applyBorder="1"/>
    <xf numFmtId="0" fontId="1" fillId="0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0" fontId="7" fillId="2" borderId="0" xfId="0" applyFont="1" applyFill="1"/>
    <xf numFmtId="164" fontId="1" fillId="0" borderId="0" xfId="0" applyNumberFormat="1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8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1" fillId="0" borderId="0" xfId="0" applyFont="1"/>
    <xf numFmtId="4" fontId="7" fillId="0" borderId="0" xfId="0" applyNumberFormat="1" applyFont="1"/>
    <xf numFmtId="164" fontId="1" fillId="0" borderId="0" xfId="0" applyNumberFormat="1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  <cx:data id="2">
      <cx:strDim type="cat">
        <cx:f>_xlchart.v1.0</cx:f>
      </cx:strDim>
      <cx:numDim type="val">
        <cx:f>_xlchart.v1.6</cx:f>
      </cx:numDim>
    </cx:data>
    <cx:data id="3">
      <cx:strDim type="cat">
        <cx:f>_xlchart.v1.0</cx:f>
      </cx:strDim>
      <cx:numDim type="val">
        <cx:f>_xlchart.v1.8</cx:f>
      </cx:numDim>
    </cx:data>
    <cx:data id="4">
      <cx:strDim type="cat">
        <cx:f>_xlchart.v1.0</cx:f>
      </cx:strDim>
      <cx:numDim type="val">
        <cx:f>_xlchart.v1.10</cx:f>
      </cx:numDim>
    </cx:data>
    <cx:data id="5">
      <cx:strDim type="cat">
        <cx:f>_xlchart.v1.0</cx:f>
      </cx:strDim>
      <cx:numDim type="val">
        <cx:f>_xlchart.v1.12</cx:f>
      </cx:numDim>
    </cx:data>
    <cx:data id="6">
      <cx:strDim type="cat">
        <cx:f>_xlchart.v1.0</cx:f>
      </cx:strDim>
      <cx:numDim type="val">
        <cx:f>_xlchart.v1.14</cx:f>
      </cx:numDim>
    </cx:data>
    <cx:data id="7">
      <cx:strDim type="cat">
        <cx:f>_xlchart.v1.0</cx:f>
      </cx:strDim>
      <cx:numDim type="val">
        <cx:f>_xlchart.v1.16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ELECTION FEES (8YRS)</a:t>
            </a:r>
          </a:p>
        </cx:rich>
      </cx:tx>
    </cx:title>
    <cx:plotArea>
      <cx:plotAreaRegion>
        <cx:series layoutId="clusteredColumn" uniqueId="{825143F9-1C30-4933-8D94-60FA9BBB6540}" formatIdx="0">
          <cx:tx>
            <cx:txData>
              <cx:f>_xlchart.v1.1</cx:f>
              <cx:v>2015</cx:v>
            </cx:txData>
          </cx:tx>
          <cx:dataId val="0"/>
          <cx:layoutPr>
            <cx:aggregation/>
          </cx:layoutPr>
          <cx:axisId val="1"/>
        </cx:series>
        <cx:series layoutId="clusteredColumn" hidden="1" uniqueId="{E6D29DE5-4AB4-480C-874B-4962A10D8741}" formatIdx="2">
          <cx:tx>
            <cx:txData>
              <cx:f>_xlchart.v1.3</cx:f>
              <cx:v>2016</cx:v>
            </cx:txData>
          </cx:tx>
          <cx:dataId val="1"/>
          <cx:layoutPr>
            <cx:aggregation/>
          </cx:layoutPr>
          <cx:axisId val="1"/>
        </cx:series>
        <cx:series layoutId="clusteredColumn" hidden="1" uniqueId="{219AECCE-7B38-4E55-908A-D9A6800162C8}" formatIdx="4">
          <cx:tx>
            <cx:txData>
              <cx:f>_xlchart.v1.5</cx:f>
              <cx:v>2017</cx:v>
            </cx:txData>
          </cx:tx>
          <cx:dataId val="2"/>
          <cx:layoutPr>
            <cx:aggregation/>
          </cx:layoutPr>
          <cx:axisId val="1"/>
        </cx:series>
        <cx:series layoutId="clusteredColumn" hidden="1" uniqueId="{CEFE1D49-3260-4FB4-A68E-CD7DF21BA54F}" formatIdx="6">
          <cx:tx>
            <cx:txData>
              <cx:f>_xlchart.v1.7</cx:f>
              <cx:v>2018</cx:v>
            </cx:txData>
          </cx:tx>
          <cx:dataId val="3"/>
          <cx:layoutPr>
            <cx:aggregation/>
          </cx:layoutPr>
          <cx:axisId val="1"/>
        </cx:series>
        <cx:series layoutId="clusteredColumn" hidden="1" uniqueId="{D1A6C818-041E-4385-9B65-6C1C37A4420F}" formatIdx="8">
          <cx:tx>
            <cx:txData>
              <cx:f>_xlchart.v1.9</cx:f>
              <cx:v>2019</cx:v>
            </cx:txData>
          </cx:tx>
          <cx:dataId val="4"/>
          <cx:layoutPr>
            <cx:aggregation/>
          </cx:layoutPr>
          <cx:axisId val="1"/>
        </cx:series>
        <cx:series layoutId="clusteredColumn" hidden="1" uniqueId="{29D378DC-A2E9-454F-A0CE-6FBF0CE91373}" formatIdx="10">
          <cx:tx>
            <cx:txData>
              <cx:f>_xlchart.v1.11</cx:f>
              <cx:v>2020</cx:v>
            </cx:txData>
          </cx:tx>
          <cx:dataId val="5"/>
          <cx:layoutPr>
            <cx:aggregation/>
          </cx:layoutPr>
          <cx:axisId val="1"/>
        </cx:series>
        <cx:series layoutId="clusteredColumn" hidden="1" uniqueId="{6017E49F-59EF-49CF-8937-84D3A7F6B313}" formatIdx="12">
          <cx:tx>
            <cx:txData>
              <cx:f>_xlchart.v1.13</cx:f>
              <cx:v>2021</cx:v>
            </cx:txData>
          </cx:tx>
          <cx:dataId val="6"/>
          <cx:layoutPr>
            <cx:aggregation/>
          </cx:layoutPr>
          <cx:axisId val="1"/>
        </cx:series>
        <cx:series layoutId="clusteredColumn" hidden="1" uniqueId="{78980E69-D3D2-4C8A-B6CD-9654C5F0FCB0}" formatIdx="14">
          <cx:tx>
            <cx:txData>
              <cx:f>_xlchart.v1.15</cx:f>
              <cx:v>2022</cx:v>
            </cx:txData>
          </cx:tx>
          <cx:dataId val="7"/>
          <cx:layoutPr>
            <cx:aggregation/>
          </cx:layoutPr>
          <cx:axisId val="1"/>
        </cx:series>
        <cx:series layoutId="paretoLine" ownerIdx="0" uniqueId="{8D72C320-82CE-4ADD-8023-0604114CAF72}" formatIdx="1">
          <cx:axisId val="2"/>
        </cx:series>
        <cx:series layoutId="paretoLine" ownerIdx="1" uniqueId="{AD8C7F50-8BD8-4564-A9BA-1529FABCC682}" formatIdx="3">
          <cx:axisId val="2"/>
        </cx:series>
        <cx:series layoutId="paretoLine" ownerIdx="2" uniqueId="{D5B18F7B-54BA-4819-A8EF-0AA9A4E6C10C}" formatIdx="5">
          <cx:axisId val="2"/>
        </cx:series>
        <cx:series layoutId="paretoLine" ownerIdx="3" uniqueId="{1D13A5CC-CAB1-4AE1-BADE-79072D618B2E}" formatIdx="7">
          <cx:axisId val="2"/>
        </cx:series>
        <cx:series layoutId="paretoLine" ownerIdx="4" uniqueId="{8BBD1B5A-5EB1-4BE3-A764-FF9E382BAD68}" formatIdx="9">
          <cx:axisId val="2"/>
        </cx:series>
        <cx:series layoutId="paretoLine" ownerIdx="5" uniqueId="{C0470C40-D2A3-400D-B6B1-418353041EC2}" formatIdx="11">
          <cx:axisId val="2"/>
        </cx:series>
        <cx:series layoutId="paretoLine" ownerIdx="6" uniqueId="{0D949B15-67AD-40E2-BE27-69FD9663F94F}" formatIdx="13">
          <cx:axisId val="2"/>
        </cx:series>
        <cx:series layoutId="paretoLine" ownerIdx="7" uniqueId="{AEB9C6FB-1115-4C94-83EF-9B97B2DDD654}" formatIdx="1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</xdr:row>
      <xdr:rowOff>104775</xdr:rowOff>
    </xdr:from>
    <xdr:to>
      <xdr:col>18</xdr:col>
      <xdr:colOff>400050</xdr:colOff>
      <xdr:row>27</xdr:row>
      <xdr:rowOff>66674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7" sqref="A37"/>
    </sheetView>
  </sheetViews>
  <sheetFormatPr defaultRowHeight="12.75" x14ac:dyDescent="0.2"/>
  <cols>
    <col min="1" max="1" width="55" bestFit="1" customWidth="1"/>
    <col min="2" max="2" width="10.7109375" style="18" bestFit="1" customWidth="1"/>
    <col min="3" max="4" width="9.140625" style="3"/>
    <col min="5" max="5" width="26.140625" bestFit="1" customWidth="1"/>
    <col min="6" max="6" width="10.140625" style="3" bestFit="1" customWidth="1"/>
    <col min="7" max="7" width="9.140625" style="3"/>
  </cols>
  <sheetData>
    <row r="1" spans="1:6" ht="21" x14ac:dyDescent="0.35">
      <c r="A1" s="27" t="s">
        <v>27</v>
      </c>
      <c r="B1" s="27"/>
      <c r="C1" s="27"/>
      <c r="D1" s="27"/>
      <c r="E1" s="27"/>
      <c r="F1" s="27"/>
    </row>
    <row r="2" spans="1:6" ht="18.75" x14ac:dyDescent="0.3">
      <c r="A2" s="19" t="s">
        <v>38</v>
      </c>
    </row>
    <row r="3" spans="1:6" ht="15.75" x14ac:dyDescent="0.25">
      <c r="A3" s="22" t="s">
        <v>39</v>
      </c>
      <c r="C3" s="24" t="s">
        <v>58</v>
      </c>
    </row>
    <row r="4" spans="1:6" ht="15" x14ac:dyDescent="0.25">
      <c r="A4" s="25" t="s">
        <v>55</v>
      </c>
      <c r="B4" s="23">
        <v>-6500</v>
      </c>
      <c r="C4" s="26">
        <v>-250</v>
      </c>
    </row>
    <row r="5" spans="1:6" x14ac:dyDescent="0.2">
      <c r="A5" s="20" t="s">
        <v>28</v>
      </c>
      <c r="D5" s="24"/>
    </row>
    <row r="6" spans="1:6" x14ac:dyDescent="0.2">
      <c r="A6" t="s">
        <v>29</v>
      </c>
      <c r="B6" s="18">
        <v>91500</v>
      </c>
      <c r="C6" s="3">
        <v>3660</v>
      </c>
    </row>
    <row r="7" spans="1:6" x14ac:dyDescent="0.2">
      <c r="A7" t="s">
        <v>30</v>
      </c>
      <c r="B7" s="18">
        <v>6250</v>
      </c>
      <c r="C7" s="3">
        <v>250</v>
      </c>
    </row>
    <row r="9" spans="1:6" x14ac:dyDescent="0.2">
      <c r="A9" s="20" t="s">
        <v>31</v>
      </c>
    </row>
    <row r="10" spans="1:6" x14ac:dyDescent="0.2">
      <c r="A10" s="8" t="s">
        <v>32</v>
      </c>
      <c r="B10" s="18">
        <v>1975</v>
      </c>
    </row>
    <row r="11" spans="1:6" x14ac:dyDescent="0.2">
      <c r="A11" s="8" t="s">
        <v>33</v>
      </c>
      <c r="B11" s="18">
        <v>0</v>
      </c>
    </row>
    <row r="12" spans="1:6" x14ac:dyDescent="0.2">
      <c r="A12" s="8" t="s">
        <v>34</v>
      </c>
      <c r="B12" s="18">
        <v>0</v>
      </c>
    </row>
    <row r="13" spans="1:6" x14ac:dyDescent="0.2">
      <c r="A13" s="8" t="s">
        <v>35</v>
      </c>
      <c r="B13" s="18">
        <v>975</v>
      </c>
    </row>
    <row r="14" spans="1:6" x14ac:dyDescent="0.2">
      <c r="A14" s="8" t="s">
        <v>36</v>
      </c>
      <c r="B14" s="18">
        <v>130</v>
      </c>
    </row>
    <row r="15" spans="1:6" ht="25.5" x14ac:dyDescent="0.2">
      <c r="A15" s="21" t="s">
        <v>37</v>
      </c>
      <c r="B15" s="18">
        <v>75</v>
      </c>
    </row>
    <row r="17" spans="1:7" ht="18.75" x14ac:dyDescent="0.3">
      <c r="A17" s="19" t="s">
        <v>41</v>
      </c>
      <c r="C17" s="24" t="s">
        <v>58</v>
      </c>
      <c r="E17" s="20" t="s">
        <v>56</v>
      </c>
      <c r="G17" s="24" t="s">
        <v>58</v>
      </c>
    </row>
    <row r="18" spans="1:7" ht="15" x14ac:dyDescent="0.25">
      <c r="A18" s="25" t="s">
        <v>55</v>
      </c>
      <c r="B18" s="23">
        <v>-60000</v>
      </c>
      <c r="E18" s="8" t="s">
        <v>57</v>
      </c>
      <c r="F18" s="3">
        <v>6840</v>
      </c>
      <c r="G18" s="3">
        <v>228</v>
      </c>
    </row>
    <row r="19" spans="1:7" x14ac:dyDescent="0.2">
      <c r="A19" s="20" t="s">
        <v>46</v>
      </c>
      <c r="D19" s="24"/>
      <c r="E19" s="8" t="s">
        <v>60</v>
      </c>
      <c r="F19" s="3">
        <v>2500</v>
      </c>
    </row>
    <row r="20" spans="1:7" x14ac:dyDescent="0.2">
      <c r="A20" t="s">
        <v>42</v>
      </c>
      <c r="B20" s="18" t="s">
        <v>43</v>
      </c>
      <c r="C20" s="3">
        <v>8501</v>
      </c>
      <c r="E20" s="8" t="s">
        <v>61</v>
      </c>
      <c r="F20" s="3">
        <v>1500</v>
      </c>
    </row>
    <row r="21" spans="1:7" ht="25.5" x14ac:dyDescent="0.2">
      <c r="A21" s="8" t="s">
        <v>59</v>
      </c>
      <c r="B21" s="18">
        <v>550</v>
      </c>
      <c r="E21" s="21" t="s">
        <v>63</v>
      </c>
      <c r="F21" s="3">
        <v>12300</v>
      </c>
      <c r="G21" s="3">
        <v>410</v>
      </c>
    </row>
    <row r="22" spans="1:7" ht="38.25" x14ac:dyDescent="0.2">
      <c r="A22" t="s">
        <v>44</v>
      </c>
      <c r="B22" s="18">
        <v>1100</v>
      </c>
      <c r="C22" s="3">
        <v>275</v>
      </c>
      <c r="E22" s="21" t="s">
        <v>64</v>
      </c>
      <c r="F22" s="3">
        <v>700</v>
      </c>
      <c r="G22" s="3">
        <v>175</v>
      </c>
    </row>
    <row r="23" spans="1:7" x14ac:dyDescent="0.2">
      <c r="A23" t="s">
        <v>45</v>
      </c>
      <c r="B23" s="18">
        <v>24000</v>
      </c>
      <c r="C23" s="3">
        <v>800</v>
      </c>
    </row>
    <row r="24" spans="1:7" x14ac:dyDescent="0.2">
      <c r="A24" s="8" t="s">
        <v>48</v>
      </c>
      <c r="B24" s="18">
        <v>4500</v>
      </c>
      <c r="C24" s="3">
        <v>150</v>
      </c>
    </row>
    <row r="25" spans="1:7" x14ac:dyDescent="0.2">
      <c r="A25" s="20" t="s">
        <v>47</v>
      </c>
    </row>
    <row r="26" spans="1:7" x14ac:dyDescent="0.2">
      <c r="A26" s="8" t="s">
        <v>49</v>
      </c>
      <c r="B26" s="18">
        <v>1700</v>
      </c>
    </row>
    <row r="27" spans="1:7" x14ac:dyDescent="0.2">
      <c r="A27" s="8" t="s">
        <v>50</v>
      </c>
      <c r="B27" s="18">
        <v>12500</v>
      </c>
    </row>
    <row r="28" spans="1:7" x14ac:dyDescent="0.2">
      <c r="A28" s="8" t="s">
        <v>51</v>
      </c>
      <c r="B28" s="18">
        <v>1331</v>
      </c>
    </row>
    <row r="29" spans="1:7" x14ac:dyDescent="0.2">
      <c r="A29" s="8" t="s">
        <v>52</v>
      </c>
      <c r="B29" s="18">
        <v>7500</v>
      </c>
    </row>
    <row r="30" spans="1:7" x14ac:dyDescent="0.2">
      <c r="A30" s="8" t="s">
        <v>53</v>
      </c>
      <c r="B30" s="18">
        <v>1800</v>
      </c>
    </row>
    <row r="31" spans="1:7" x14ac:dyDescent="0.2">
      <c r="A31" s="8" t="s">
        <v>54</v>
      </c>
      <c r="B31" s="18">
        <v>800</v>
      </c>
    </row>
    <row r="33" spans="1:3" ht="25.5" x14ac:dyDescent="0.2">
      <c r="A33" s="21" t="s">
        <v>62</v>
      </c>
      <c r="B33" s="18">
        <v>700</v>
      </c>
      <c r="C33" s="3">
        <v>175</v>
      </c>
    </row>
  </sheetData>
  <mergeCells count="1">
    <mergeCell ref="A1:F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30" sqref="K30"/>
    </sheetView>
  </sheetViews>
  <sheetFormatPr defaultRowHeight="12.75" x14ac:dyDescent="0.2"/>
  <cols>
    <col min="1" max="1" width="17.28515625" customWidth="1"/>
    <col min="2" max="2" width="10.140625" bestFit="1" customWidth="1"/>
    <col min="3" max="3" width="12.5703125" customWidth="1"/>
    <col min="4" max="9" width="10.140625" bestFit="1" customWidth="1"/>
    <col min="11" max="11" width="9.140625" bestFit="1" customWidth="1"/>
    <col min="13" max="13" width="6.7109375" bestFit="1" customWidth="1"/>
    <col min="15" max="15" width="10.28515625" customWidth="1"/>
    <col min="16" max="16" width="14.5703125" customWidth="1"/>
    <col min="17" max="17" width="14.42578125" customWidth="1"/>
  </cols>
  <sheetData>
    <row r="2" spans="1:17" x14ac:dyDescent="0.2">
      <c r="C2" s="1"/>
    </row>
    <row r="3" spans="1:17" x14ac:dyDescent="0.2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17" x14ac:dyDescent="0.2">
      <c r="A4" s="4"/>
      <c r="B4" s="17">
        <v>2015</v>
      </c>
      <c r="C4" s="17">
        <v>2016</v>
      </c>
      <c r="D4" s="17">
        <v>2017</v>
      </c>
      <c r="E4" s="17">
        <v>2018</v>
      </c>
      <c r="F4" s="17">
        <v>2019</v>
      </c>
      <c r="G4" s="17">
        <v>2020</v>
      </c>
      <c r="H4" s="17">
        <v>2021</v>
      </c>
      <c r="I4" s="17">
        <v>2022</v>
      </c>
      <c r="J4" s="17">
        <v>2023</v>
      </c>
      <c r="K4" s="4" t="s">
        <v>40</v>
      </c>
      <c r="L4" s="4"/>
      <c r="M4" s="4"/>
      <c r="N4" s="4"/>
      <c r="O4" s="5"/>
    </row>
    <row r="5" spans="1:17" x14ac:dyDescent="0.2">
      <c r="A5" s="2"/>
      <c r="B5" s="16"/>
      <c r="C5" s="3"/>
      <c r="D5" s="3"/>
      <c r="E5" s="3"/>
      <c r="F5" s="3"/>
      <c r="G5" s="3"/>
      <c r="H5" s="3"/>
      <c r="I5" s="3"/>
    </row>
    <row r="6" spans="1:17" x14ac:dyDescent="0.2">
      <c r="A6" s="2" t="s">
        <v>1</v>
      </c>
      <c r="B6" s="16">
        <v>670.09</v>
      </c>
      <c r="C6" s="3">
        <v>787.2</v>
      </c>
      <c r="D6" s="3">
        <v>771.13000000000011</v>
      </c>
      <c r="E6" s="3">
        <v>752.85</v>
      </c>
      <c r="F6" s="3">
        <v>852.54000000000008</v>
      </c>
      <c r="G6" s="3">
        <v>930.1400000000001</v>
      </c>
      <c r="H6" s="3">
        <v>826.69999999999993</v>
      </c>
      <c r="I6" s="3">
        <v>583.48</v>
      </c>
      <c r="K6" s="3">
        <f>AVERAGE(B6,C6,D6,E6,F6,G6,H6,I6,J6)</f>
        <v>771.7662499999999</v>
      </c>
    </row>
    <row r="7" spans="1:17" s="13" customFormat="1" x14ac:dyDescent="0.2">
      <c r="A7" s="13" t="s">
        <v>16</v>
      </c>
      <c r="B7" s="16">
        <v>682.24</v>
      </c>
      <c r="C7" s="14">
        <v>1103.21</v>
      </c>
      <c r="D7" s="14">
        <v>778.99</v>
      </c>
      <c r="E7" s="14">
        <v>938.7</v>
      </c>
      <c r="F7" s="14">
        <v>833.21000000000015</v>
      </c>
      <c r="G7" s="14">
        <v>1043.08</v>
      </c>
      <c r="H7" s="14">
        <v>959.15000000000009</v>
      </c>
      <c r="I7" s="14">
        <v>1261.49</v>
      </c>
      <c r="J7"/>
      <c r="K7" s="3">
        <f t="shared" ref="K7:K27" si="0">AVERAGE(B7,C7,D7,E7,F7,G7,H7,I7,J7)</f>
        <v>950.00874999999996</v>
      </c>
      <c r="L7"/>
      <c r="M7"/>
      <c r="N7"/>
      <c r="O7"/>
      <c r="P7"/>
      <c r="Q7"/>
    </row>
    <row r="8" spans="1:17" s="13" customFormat="1" x14ac:dyDescent="0.2">
      <c r="A8" s="13" t="s">
        <v>2</v>
      </c>
      <c r="B8" s="16">
        <v>976.84</v>
      </c>
      <c r="C8" s="14">
        <v>1134.4000000000001</v>
      </c>
      <c r="D8" s="14">
        <v>1075</v>
      </c>
      <c r="E8" s="14">
        <v>1333.98</v>
      </c>
      <c r="F8" s="14">
        <v>1139.06</v>
      </c>
      <c r="G8" s="14">
        <v>1289.5</v>
      </c>
      <c r="H8" s="14">
        <v>1115.6289999999999</v>
      </c>
      <c r="I8" s="14">
        <v>976.33</v>
      </c>
      <c r="J8"/>
      <c r="K8" s="3">
        <f t="shared" si="0"/>
        <v>1130.0923750000002</v>
      </c>
      <c r="L8"/>
      <c r="M8"/>
      <c r="N8"/>
      <c r="O8"/>
      <c r="P8"/>
      <c r="Q8"/>
    </row>
    <row r="9" spans="1:17" s="12" customFormat="1" x14ac:dyDescent="0.2">
      <c r="A9" s="12" t="s">
        <v>3</v>
      </c>
      <c r="B9" s="16">
        <v>873.69</v>
      </c>
      <c r="C9" s="10">
        <v>1031.75</v>
      </c>
      <c r="D9" s="10">
        <v>930.28</v>
      </c>
      <c r="E9" s="10">
        <v>938.55</v>
      </c>
      <c r="F9" s="10">
        <v>1038.31</v>
      </c>
      <c r="G9" s="10">
        <v>1157.7</v>
      </c>
      <c r="H9" s="10">
        <v>985.2</v>
      </c>
      <c r="I9" s="10">
        <v>808.13</v>
      </c>
      <c r="J9"/>
      <c r="K9" s="3">
        <f t="shared" si="0"/>
        <v>970.45124999999996</v>
      </c>
      <c r="L9"/>
      <c r="M9"/>
      <c r="N9"/>
      <c r="O9"/>
      <c r="P9"/>
      <c r="Q9"/>
    </row>
    <row r="10" spans="1:17" s="12" customFormat="1" x14ac:dyDescent="0.2">
      <c r="A10" s="12" t="s">
        <v>4</v>
      </c>
      <c r="B10" s="16">
        <v>1105.74</v>
      </c>
      <c r="C10" s="10">
        <v>1142.4000000000001</v>
      </c>
      <c r="D10" s="10">
        <v>1144.18</v>
      </c>
      <c r="E10" s="10">
        <v>1159</v>
      </c>
      <c r="F10" s="10">
        <v>1168.77</v>
      </c>
      <c r="G10" s="10">
        <v>1313.53</v>
      </c>
      <c r="H10" s="10">
        <v>1169.9000000000001</v>
      </c>
      <c r="I10" s="10">
        <v>907.78</v>
      </c>
      <c r="J10"/>
      <c r="K10" s="3">
        <f t="shared" si="0"/>
        <v>1138.9125000000001</v>
      </c>
      <c r="L10"/>
      <c r="M10"/>
      <c r="N10"/>
      <c r="O10"/>
      <c r="P10"/>
      <c r="Q10"/>
    </row>
    <row r="11" spans="1:17" s="12" customFormat="1" x14ac:dyDescent="0.2">
      <c r="A11" s="12" t="s">
        <v>5</v>
      </c>
      <c r="B11" s="16">
        <v>1072.3400000000001</v>
      </c>
      <c r="C11" s="10">
        <v>1169.2</v>
      </c>
      <c r="D11" s="10">
        <v>1132.45</v>
      </c>
      <c r="E11" s="10">
        <v>1141.55</v>
      </c>
      <c r="F11" s="10">
        <v>1149.01</v>
      </c>
      <c r="G11" s="10">
        <v>1334.35</v>
      </c>
      <c r="H11" s="10">
        <v>1118.25</v>
      </c>
      <c r="I11" s="10">
        <v>1313.5900000000001</v>
      </c>
      <c r="J11"/>
      <c r="K11" s="3">
        <f t="shared" si="0"/>
        <v>1178.8425</v>
      </c>
      <c r="L11"/>
      <c r="M11"/>
      <c r="N11"/>
      <c r="O11"/>
      <c r="P11"/>
      <c r="Q11"/>
    </row>
    <row r="12" spans="1:17" s="12" customFormat="1" x14ac:dyDescent="0.2">
      <c r="A12" s="12" t="s">
        <v>6</v>
      </c>
      <c r="B12" s="16">
        <v>1427.8899999999996</v>
      </c>
      <c r="C12" s="10">
        <v>2152.0700000000002</v>
      </c>
      <c r="D12" s="10">
        <v>1485.3000000000002</v>
      </c>
      <c r="E12" s="10">
        <v>1962.85</v>
      </c>
      <c r="F12" s="10">
        <v>1473.35</v>
      </c>
      <c r="G12" s="10">
        <v>2138.3599999999997</v>
      </c>
      <c r="H12" s="10">
        <v>1744.41</v>
      </c>
      <c r="I12" s="14">
        <v>1908.44</v>
      </c>
      <c r="J12"/>
      <c r="K12" s="3">
        <f t="shared" si="0"/>
        <v>1786.58375</v>
      </c>
      <c r="L12"/>
      <c r="M12"/>
      <c r="N12"/>
      <c r="O12"/>
      <c r="P12"/>
      <c r="Q12"/>
    </row>
    <row r="13" spans="1:17" s="13" customFormat="1" x14ac:dyDescent="0.2">
      <c r="A13" s="13" t="s">
        <v>7</v>
      </c>
      <c r="B13" s="16">
        <v>943.64</v>
      </c>
      <c r="C13" s="14">
        <v>1143.3499999999999</v>
      </c>
      <c r="D13" s="14">
        <v>1404.4699999999998</v>
      </c>
      <c r="E13" s="14">
        <v>1365.1</v>
      </c>
      <c r="F13" s="14">
        <v>1458.01</v>
      </c>
      <c r="G13" s="14">
        <v>1603.43</v>
      </c>
      <c r="H13" s="14">
        <v>1453.9499999999998</v>
      </c>
      <c r="I13" s="14">
        <v>1100</v>
      </c>
      <c r="J13"/>
      <c r="K13" s="3">
        <f t="shared" si="0"/>
        <v>1308.9937500000001</v>
      </c>
      <c r="L13"/>
      <c r="M13"/>
      <c r="N13"/>
      <c r="O13"/>
      <c r="P13"/>
      <c r="Q13"/>
    </row>
    <row r="14" spans="1:17" s="13" customFormat="1" x14ac:dyDescent="0.2">
      <c r="A14" s="13" t="s">
        <v>8</v>
      </c>
      <c r="B14" s="16">
        <v>1044.4000000000001</v>
      </c>
      <c r="C14" s="14">
        <v>1099.75</v>
      </c>
      <c r="D14" s="14">
        <v>1067.0800000000002</v>
      </c>
      <c r="E14" s="14">
        <v>1060.8100000000002</v>
      </c>
      <c r="F14" s="14">
        <v>1112.0300000000002</v>
      </c>
      <c r="G14" s="14">
        <v>1240.6500000000001</v>
      </c>
      <c r="H14" s="14">
        <v>1123.5999999999999</v>
      </c>
      <c r="I14" s="14">
        <v>905.37</v>
      </c>
      <c r="J14"/>
      <c r="K14" s="3">
        <f t="shared" si="0"/>
        <v>1081.7112500000003</v>
      </c>
      <c r="L14"/>
      <c r="M14"/>
      <c r="N14"/>
      <c r="O14"/>
      <c r="P14"/>
      <c r="Q14"/>
    </row>
    <row r="15" spans="1:17" s="13" customFormat="1" x14ac:dyDescent="0.2">
      <c r="A15" s="13" t="s">
        <v>9</v>
      </c>
      <c r="B15" s="16">
        <v>988.59</v>
      </c>
      <c r="C15" s="14">
        <v>1083.25</v>
      </c>
      <c r="D15" s="14">
        <v>1027.1299999999999</v>
      </c>
      <c r="E15" s="14">
        <v>1067.46</v>
      </c>
      <c r="F15" s="14">
        <v>1093.56</v>
      </c>
      <c r="G15" s="14">
        <v>1239.7</v>
      </c>
      <c r="H15" s="14">
        <v>1097.75</v>
      </c>
      <c r="I15" s="14">
        <v>812.79000000000008</v>
      </c>
      <c r="J15"/>
      <c r="K15" s="3">
        <f t="shared" si="0"/>
        <v>1051.2787499999999</v>
      </c>
      <c r="L15"/>
      <c r="M15"/>
      <c r="N15"/>
      <c r="O15"/>
      <c r="P15"/>
      <c r="Q15"/>
    </row>
    <row r="16" spans="1:17" s="13" customFormat="1" x14ac:dyDescent="0.2">
      <c r="A16" s="13" t="s">
        <v>10</v>
      </c>
      <c r="B16" s="16">
        <v>1045.79</v>
      </c>
      <c r="C16" s="14">
        <v>1151.45</v>
      </c>
      <c r="D16" s="14">
        <v>1095.9299999999998</v>
      </c>
      <c r="E16" s="14">
        <v>1091.1500000000001</v>
      </c>
      <c r="F16" s="14">
        <v>1168.7</v>
      </c>
      <c r="G16" s="14">
        <v>1312.98</v>
      </c>
      <c r="H16" s="14">
        <v>1148.5999999999999</v>
      </c>
      <c r="I16" s="14">
        <v>1048.6300000000001</v>
      </c>
      <c r="J16"/>
      <c r="K16" s="3">
        <f t="shared" si="0"/>
        <v>1132.9037499999999</v>
      </c>
      <c r="L16"/>
      <c r="M16"/>
      <c r="N16"/>
      <c r="O16"/>
      <c r="P16"/>
      <c r="Q16"/>
    </row>
    <row r="17" spans="1:17" s="13" customFormat="1" x14ac:dyDescent="0.2">
      <c r="A17" s="13" t="s">
        <v>11</v>
      </c>
      <c r="B17" s="16">
        <v>1105.8900000000001</v>
      </c>
      <c r="C17" s="14">
        <v>1137.8499999999999</v>
      </c>
      <c r="D17" s="14">
        <v>1186.26</v>
      </c>
      <c r="E17" s="14">
        <v>765.65000000000009</v>
      </c>
      <c r="F17" s="14">
        <v>898.20000000000016</v>
      </c>
      <c r="G17" s="14">
        <v>930.13000000000011</v>
      </c>
      <c r="H17" s="14">
        <v>841.4</v>
      </c>
      <c r="I17" s="14">
        <v>620.44000000000005</v>
      </c>
      <c r="J17"/>
      <c r="K17" s="3">
        <f t="shared" si="0"/>
        <v>935.72749999999996</v>
      </c>
      <c r="L17"/>
      <c r="M17"/>
      <c r="N17"/>
      <c r="O17"/>
      <c r="P17"/>
      <c r="Q17"/>
    </row>
    <row r="18" spans="1:17" s="13" customFormat="1" x14ac:dyDescent="0.2">
      <c r="A18" s="13" t="s">
        <v>12</v>
      </c>
      <c r="B18" s="16">
        <v>944.65</v>
      </c>
      <c r="C18" s="14">
        <v>1044.94</v>
      </c>
      <c r="D18" s="14">
        <v>947.20999999999992</v>
      </c>
      <c r="E18" s="14">
        <v>979.66000000000008</v>
      </c>
      <c r="F18" s="14">
        <v>1059.46</v>
      </c>
      <c r="G18" s="14">
        <v>1175.25</v>
      </c>
      <c r="H18" s="14">
        <v>1061.69</v>
      </c>
      <c r="I18" s="14">
        <v>782.68</v>
      </c>
      <c r="J18"/>
      <c r="K18" s="3">
        <f t="shared" si="0"/>
        <v>999.44250000000011</v>
      </c>
      <c r="L18"/>
      <c r="M18"/>
      <c r="N18"/>
      <c r="O18"/>
      <c r="P18"/>
      <c r="Q18"/>
    </row>
    <row r="19" spans="1:17" s="13" customFormat="1" x14ac:dyDescent="0.2">
      <c r="A19" s="13" t="s">
        <v>13</v>
      </c>
      <c r="B19" s="16">
        <v>846.09000000000015</v>
      </c>
      <c r="C19" s="14">
        <v>935.05</v>
      </c>
      <c r="D19" s="14">
        <v>891.78</v>
      </c>
      <c r="E19" s="14">
        <v>983.14</v>
      </c>
      <c r="F19" s="14">
        <v>966.24000000000012</v>
      </c>
      <c r="G19" s="14">
        <v>1088.5900000000001</v>
      </c>
      <c r="H19" s="14">
        <v>945.35</v>
      </c>
      <c r="I19" s="14">
        <v>671.64</v>
      </c>
      <c r="J19"/>
      <c r="K19" s="3">
        <f t="shared" si="0"/>
        <v>915.98500000000013</v>
      </c>
      <c r="L19"/>
      <c r="M19"/>
      <c r="N19"/>
      <c r="O19"/>
      <c r="P19"/>
      <c r="Q19"/>
    </row>
    <row r="20" spans="1:17" s="13" customFormat="1" x14ac:dyDescent="0.2">
      <c r="A20" s="13" t="s">
        <v>14</v>
      </c>
      <c r="B20" s="16">
        <v>884.54</v>
      </c>
      <c r="C20" s="14">
        <v>1050.55</v>
      </c>
      <c r="D20" s="14">
        <v>984.28</v>
      </c>
      <c r="E20" s="14">
        <v>968.86</v>
      </c>
      <c r="F20" s="14">
        <v>1042.3599999999999</v>
      </c>
      <c r="G20" s="14">
        <v>1187.8</v>
      </c>
      <c r="H20" s="14">
        <v>1032.0999999999999</v>
      </c>
      <c r="I20" s="14">
        <v>965.83</v>
      </c>
      <c r="J20"/>
      <c r="K20" s="3">
        <f t="shared" si="0"/>
        <v>1014.54</v>
      </c>
      <c r="L20"/>
      <c r="M20"/>
      <c r="N20"/>
      <c r="O20"/>
      <c r="P20"/>
      <c r="Q20"/>
    </row>
    <row r="21" spans="1:17" s="13" customFormat="1" x14ac:dyDescent="0.2">
      <c r="A21" s="13" t="s">
        <v>15</v>
      </c>
      <c r="B21" s="16">
        <v>862.09</v>
      </c>
      <c r="C21" s="14">
        <v>1006.45</v>
      </c>
      <c r="D21" s="14">
        <v>966.43000000000006</v>
      </c>
      <c r="E21" s="14">
        <v>934.56999999999994</v>
      </c>
      <c r="F21" s="14">
        <v>1078.3599999999999</v>
      </c>
      <c r="G21" s="14">
        <v>1147.5999999999999</v>
      </c>
      <c r="H21" s="14">
        <v>1032</v>
      </c>
      <c r="I21" s="14">
        <v>766.93</v>
      </c>
      <c r="J21"/>
      <c r="K21" s="3">
        <f t="shared" si="0"/>
        <v>974.30375000000004</v>
      </c>
      <c r="L21"/>
      <c r="M21"/>
      <c r="N21"/>
      <c r="O21"/>
      <c r="P21"/>
      <c r="Q21"/>
    </row>
    <row r="22" spans="1:17" s="13" customFormat="1" x14ac:dyDescent="0.2">
      <c r="A22" s="13" t="s">
        <v>17</v>
      </c>
      <c r="B22" s="16">
        <v>5367.8499999999995</v>
      </c>
      <c r="C22" s="14">
        <v>10074.43</v>
      </c>
      <c r="D22" s="14">
        <v>3304.2000000000003</v>
      </c>
      <c r="E22" s="14">
        <v>7944.4525000000003</v>
      </c>
      <c r="F22" s="14">
        <v>5367.22</v>
      </c>
      <c r="G22" s="14">
        <v>6449.3300000000008</v>
      </c>
      <c r="H22" s="14">
        <v>3202.7200000000003</v>
      </c>
      <c r="I22" s="14">
        <v>6152.05</v>
      </c>
      <c r="J22"/>
      <c r="K22" s="3">
        <f t="shared" si="0"/>
        <v>5982.7815625000003</v>
      </c>
      <c r="L22"/>
      <c r="M22"/>
      <c r="N22"/>
      <c r="O22"/>
      <c r="P22"/>
      <c r="Q22"/>
    </row>
    <row r="23" spans="1:17" s="13" customFormat="1" x14ac:dyDescent="0.2">
      <c r="A23" s="13" t="s">
        <v>18</v>
      </c>
      <c r="B23" s="16">
        <v>789.29</v>
      </c>
      <c r="C23" s="14">
        <v>1564.68</v>
      </c>
      <c r="D23" s="14">
        <v>1103.47</v>
      </c>
      <c r="E23" s="14">
        <v>1865.04</v>
      </c>
      <c r="F23" s="14">
        <v>1109.44</v>
      </c>
      <c r="G23" s="14">
        <v>1952.44</v>
      </c>
      <c r="H23" s="14">
        <v>1015.14</v>
      </c>
      <c r="I23" s="14">
        <v>2022.7600000000002</v>
      </c>
      <c r="J23"/>
      <c r="K23" s="3">
        <f t="shared" si="0"/>
        <v>1427.7825</v>
      </c>
      <c r="L23"/>
      <c r="M23"/>
      <c r="N23"/>
      <c r="O23"/>
      <c r="P23"/>
      <c r="Q23"/>
    </row>
    <row r="24" spans="1:17" s="15" customFormat="1" x14ac:dyDescent="0.2">
      <c r="A24" s="13" t="s">
        <v>19</v>
      </c>
      <c r="B24" s="10">
        <v>1320.22</v>
      </c>
      <c r="C24" s="14">
        <v>846.99</v>
      </c>
      <c r="D24" s="14">
        <v>500.67</v>
      </c>
      <c r="E24" s="14">
        <v>883.00000000000011</v>
      </c>
      <c r="F24" s="14">
        <v>264.03000000000003</v>
      </c>
      <c r="G24" s="14">
        <v>713.28</v>
      </c>
      <c r="H24" s="14">
        <v>703.19</v>
      </c>
      <c r="I24" s="14">
        <v>1880.88</v>
      </c>
      <c r="J24"/>
      <c r="K24" s="3">
        <f t="shared" si="0"/>
        <v>889.03250000000014</v>
      </c>
      <c r="L24"/>
      <c r="M24"/>
      <c r="N24"/>
      <c r="O24"/>
      <c r="P24"/>
      <c r="Q24"/>
    </row>
    <row r="25" spans="1:17" s="15" customFormat="1" x14ac:dyDescent="0.2">
      <c r="A25" s="13" t="s">
        <v>20</v>
      </c>
      <c r="B25" s="16">
        <v>862.87</v>
      </c>
      <c r="C25" s="14">
        <v>496.04</v>
      </c>
      <c r="D25" s="14">
        <v>587.06999999999994</v>
      </c>
      <c r="E25" s="14">
        <v>605.75</v>
      </c>
      <c r="F25" s="14">
        <v>295.03000000000003</v>
      </c>
      <c r="G25" s="14">
        <v>1061.96</v>
      </c>
      <c r="H25" s="14">
        <v>472.77</v>
      </c>
      <c r="I25" s="14">
        <v>1659.1599999999999</v>
      </c>
      <c r="J25"/>
      <c r="K25" s="3">
        <f t="shared" si="0"/>
        <v>755.08124999999995</v>
      </c>
      <c r="L25"/>
      <c r="M25"/>
      <c r="N25"/>
      <c r="O25"/>
      <c r="P25"/>
      <c r="Q25"/>
    </row>
    <row r="26" spans="1:17" s="15" customFormat="1" x14ac:dyDescent="0.2">
      <c r="A26" s="13" t="s">
        <v>21</v>
      </c>
      <c r="B26" s="16">
        <v>188.57</v>
      </c>
      <c r="C26" s="14">
        <v>279.19</v>
      </c>
      <c r="D26" s="14">
        <v>213.41</v>
      </c>
      <c r="E26" s="14">
        <v>216.27</v>
      </c>
      <c r="F26" s="14">
        <v>286.68</v>
      </c>
      <c r="G26" s="14">
        <v>209.47</v>
      </c>
      <c r="H26" s="14">
        <v>180.07</v>
      </c>
      <c r="I26" s="14">
        <v>454.83</v>
      </c>
      <c r="J26"/>
      <c r="K26" s="3">
        <f t="shared" si="0"/>
        <v>253.56124999999997</v>
      </c>
      <c r="L26"/>
      <c r="M26"/>
      <c r="N26"/>
      <c r="O26"/>
      <c r="P26"/>
      <c r="Q26"/>
    </row>
    <row r="27" spans="1:17" s="9" customFormat="1" ht="13.5" thickBot="1" x14ac:dyDescent="0.25">
      <c r="A27" s="8" t="s">
        <v>22</v>
      </c>
      <c r="B27" s="11">
        <v>221.47</v>
      </c>
      <c r="C27" s="11">
        <v>319.49</v>
      </c>
      <c r="D27" s="11">
        <v>262.74</v>
      </c>
      <c r="E27" s="11">
        <v>264.75</v>
      </c>
      <c r="F27" s="11">
        <v>393.19</v>
      </c>
      <c r="G27" s="11">
        <v>261.62</v>
      </c>
      <c r="H27" s="11">
        <v>283.07</v>
      </c>
      <c r="I27" s="11">
        <v>347.58</v>
      </c>
      <c r="J27" s="11"/>
      <c r="K27" s="3">
        <f t="shared" si="0"/>
        <v>294.23875000000004</v>
      </c>
      <c r="L27"/>
      <c r="M27"/>
      <c r="N27"/>
      <c r="O27"/>
      <c r="P27"/>
      <c r="Q27"/>
    </row>
    <row r="28" spans="1:17" ht="13.5" thickTop="1" x14ac:dyDescent="0.2">
      <c r="A28" s="13" t="s">
        <v>0</v>
      </c>
      <c r="B28" s="14">
        <f>SUM(B6:B27)</f>
        <v>24224.78</v>
      </c>
      <c r="C28" s="14">
        <f t="shared" ref="C28:J28" si="1">SUM(C6:C27)</f>
        <v>31753.690000000006</v>
      </c>
      <c r="D28" s="14">
        <f t="shared" si="1"/>
        <v>22859.46</v>
      </c>
      <c r="E28" s="14">
        <f t="shared" si="1"/>
        <v>29223.142499999998</v>
      </c>
      <c r="F28" s="14">
        <f t="shared" si="1"/>
        <v>25246.76</v>
      </c>
      <c r="G28" s="14">
        <f t="shared" si="1"/>
        <v>30780.889999999996</v>
      </c>
      <c r="H28" s="14">
        <f t="shared" si="1"/>
        <v>23512.638999999999</v>
      </c>
      <c r="I28" s="14">
        <f t="shared" si="1"/>
        <v>27950.810000000005</v>
      </c>
      <c r="J28" s="14">
        <f t="shared" si="1"/>
        <v>0</v>
      </c>
      <c r="K28" s="3"/>
      <c r="L28" s="3"/>
      <c r="M28" s="3"/>
      <c r="N28" s="3"/>
      <c r="O28" s="7"/>
      <c r="P28" s="7"/>
      <c r="Q28" s="6"/>
    </row>
    <row r="29" spans="1:17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7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7" x14ac:dyDescent="0.2">
      <c r="A31" s="8" t="s">
        <v>25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7" x14ac:dyDescent="0.2">
      <c r="A32" s="8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8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5" spans="1:15" x14ac:dyDescent="0.2">
      <c r="A35" t="s">
        <v>24</v>
      </c>
    </row>
  </sheetData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Equipment Quotes</vt:lpstr>
      <vt:lpstr>Election Fees</vt:lpstr>
    </vt:vector>
  </TitlesOfParts>
  <Company>Lincoln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Kunkel</dc:creator>
  <cp:lastModifiedBy>Heather Hurley</cp:lastModifiedBy>
  <cp:lastPrinted>2023-06-07T17:13:26Z</cp:lastPrinted>
  <dcterms:created xsi:type="dcterms:W3CDTF">2001-05-30T20:52:36Z</dcterms:created>
  <dcterms:modified xsi:type="dcterms:W3CDTF">2023-06-07T17:57:24Z</dcterms:modified>
</cp:coreProperties>
</file>